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<sst xmlns="http://schemas.openxmlformats.org/spreadsheetml/2006/main" count="339" uniqueCount="194">
  <si>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</si>
  <si>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</si>
  <si>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</si>
  <si>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</si>
  <si>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</si>
  <si>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</si>
  <si>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</si>
  <si>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</si>
  <si>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</si>
  <si>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</si>
  <si>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</si>
  <si>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</si>
  <si>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</si>
  <si>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</si>
  <si>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</si>
  <si>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</si>
  <si>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</si>
  <si>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</si>
  <si>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</si>
  <si>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</si>
  <si>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</si>
  <si>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</si>
  <si>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</si>
  <si>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</si>
  <si>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</si>
  <si>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</si>
  <si>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</si>
  <si>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</si>
  <si>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</si>
  <si>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</si>
  <si>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</si>
  <si>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</si>
  <si>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</si>
  <si>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</si>
  <si>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</si>
  <si>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</si>
  <si>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</si>
  <si>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</si>
  <si>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</si>
  <si>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</si>
  <si>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</si>
  <si>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</si>
  <si>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</si>
  <si>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</si>
  <si>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</si>
  <si>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</si>
  <si>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</si>
  <si>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</si>
  <si>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</si>
  <si>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</si>
  <si>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</si>
  <si>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</si>
  <si>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</si>
  <si>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</si>
  <si>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</si>
  <si>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</si>
  <si>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</si>
  <si>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</si>
  <si>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</si>
  <si>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</si>
  <si>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</si>
  <si>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</si>
  <si>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</si>
  <si>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</si>
  <si>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</si>
  <si>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</si>
  <si>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</si>
  <si>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</si>
  <si>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</si>
  <si>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</si>
  <si>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</si>
  <si>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</si>
  <si>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</si>
  <si>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</si>
  <si>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</si>
  <si>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</si>
  <si>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</si>
  <si>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</si>
  <si>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</si>
  <si>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</si>
  <si>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</si>
  <si>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</si>
  <si>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</si>
  <si>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</si>
  <si>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</si>
  <si>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</si>
  <si>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</si>
  <si>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</si>
  <si>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</si>
  <si>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</si>
  <si>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</si>
  <si>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</si>
  <si>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</si>
  <si>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</si>
  <si>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</si>
  <si>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</si>
  <si>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</si>
  <si>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</si>
  <si>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</si>
  <si>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</si>
  <si>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</si>
  <si>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</si>
  <si>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</si>
  <si>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</si>
  <si>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</si>
  <si>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</si>
  <si>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</si>
  <si>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</si>
  <si>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</si>
  <si>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</si>
  <si>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</si>
  <si>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</si>
  <si>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</si>
  <si>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</si>
  <si>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</si>
  <si>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</si>
  <si>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</si>
  <si>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</si>
  <si>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</si>
  <si>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</si>
  <si>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</si>
  <si>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</si>
  <si>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</si>
  <si>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</si>
  <si>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</si>
  <si>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</si>
  <si>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</si>
  <si>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</si>
  <si>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</si>
  <si>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</si>
  <si>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</si>
  <si>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</si>
  <si>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</si>
  <si>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</si>
  <si>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</si>
  <si>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</si>
  <si>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</si>
  <si>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</si>
  <si>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</si>
  <si>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</si>
  <si>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</si>
  <si>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</si>
  <si>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</si>
  <si>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</si>
  <si>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</si>
  <si>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</si>
  <si>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</si>
  <si>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</si>
  <si>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</si>
  <si>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</si>
  <si>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</si>
  <si>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</si>
  <si>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</si>
  <si>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</si>
  <si>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</si>
  <si>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</si>
  <si>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</si>
  <si>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</si>
  <si>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</si>
  <si>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</si>
  <si>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</si>
  <si>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</si>
  <si>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</si>
  <si>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</si>
  <si>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</si>
  <si>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</si>
  <si>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</si>
  <si>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</si>
  <si>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</si>
  <si>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</si>
  <si>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</si>
  <si>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</si>
  <si>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</si>
  <si>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</si>
  <si>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</si>
  <si>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</si>
  <si>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</si>
  <si>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</si>
  <si>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2015 A 2016</t>
  </si>
  <si>
    <t>SETEMBRO/2014</t>
  </si>
  <si>
    <t>OUTUBRO/2014</t>
  </si>
  <si>
    <t>NOVEMBRO/2014</t>
  </si>
  <si>
    <t>DEZEMBRO/2014</t>
  </si>
  <si>
    <t>JANEIRO/2015</t>
  </si>
  <si>
    <t>FEVEREIRO/2015</t>
  </si>
  <si>
    <t>MARÇO/2015</t>
  </si>
  <si>
    <t>ABRIL/2015</t>
  </si>
  <si>
    <t>JANEIRO A AGOSTO 2015</t>
  </si>
  <si>
    <t>AGOSTO/2015</t>
  </si>
  <si>
    <t>JULHO/2015</t>
  </si>
  <si>
    <t>JUNHO/2015</t>
  </si>
  <si>
    <t>MAIO/2015</t>
  </si>
  <si>
    <t>JANEIRO A AGOSTO DE 2015</t>
  </si>
  <si>
    <t>SETEMBRO DE 2014 A AGOSTO DE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</si>
</sst>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#,##0.00\ ;&quot; (&quot;#,##0.00\);&quot; -&quot;#\ ;@\ "/>
    <numFmt numFmtId="174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72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A1">
      <selection activeCell="B19" sqref="B19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175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187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169</v>
      </c>
    </row>
    <row r="10" spans="1:2" ht="12.75">
      <c r="A10" s="4" t="s">
        <v>5</v>
      </c>
      <c r="B10" s="5" t="s">
        <v>178</v>
      </c>
    </row>
    <row r="11" spans="1:2" ht="12.75">
      <c r="A11" s="4" t="s">
        <v>6</v>
      </c>
      <c r="B11" s="5" t="s">
        <v>172</v>
      </c>
    </row>
    <row r="12" spans="1:2" ht="12.75">
      <c r="A12" s="4" t="s">
        <v>7</v>
      </c>
      <c r="B12" s="5" t="s">
        <v>173</v>
      </c>
    </row>
    <row r="13" spans="1:2" ht="12.75">
      <c r="A13" s="4" t="s">
        <v>8</v>
      </c>
      <c r="B13" s="5" t="s">
        <v>174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176</v>
      </c>
    </row>
    <row r="17" spans="1:2" ht="12.75">
      <c r="A17" s="6" t="s">
        <v>11</v>
      </c>
      <c r="B17" s="143">
        <v>42278</v>
      </c>
    </row>
    <row r="18" spans="1:2" ht="12.75">
      <c r="A18" s="4" t="s">
        <v>12</v>
      </c>
      <c r="B18" s="143">
        <v>42277</v>
      </c>
    </row>
    <row r="19" spans="1:2" ht="12.75">
      <c r="A19" s="4"/>
      <c r="B19" s="5" t="s">
        <v>177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168</v>
      </c>
    </row>
    <row r="22" spans="1:2" ht="12.75">
      <c r="A22" s="6" t="s">
        <v>15</v>
      </c>
      <c r="B22" s="5" t="s">
        <v>171</v>
      </c>
    </row>
    <row r="23" spans="1:2" ht="12.75">
      <c r="A23" s="7" t="s">
        <v>16</v>
      </c>
      <c r="B23" s="8" t="s">
        <v>170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F19" sqref="F1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0" t="s">
        <v>141</v>
      </c>
      <c r="B3" s="170"/>
      <c r="C3" s="170"/>
      <c r="D3" s="170"/>
      <c r="E3" s="170"/>
      <c r="F3" s="170"/>
      <c r="G3" s="170"/>
    </row>
    <row r="4" spans="1:7" ht="14.25" customHeight="1">
      <c r="A4" s="170" t="s">
        <v>165</v>
      </c>
      <c r="B4" s="170"/>
      <c r="C4" s="170"/>
      <c r="D4" s="170"/>
      <c r="E4" s="170"/>
      <c r="F4" s="170"/>
      <c r="G4" s="170"/>
    </row>
    <row r="5" spans="1:7" ht="14.25" customHeight="1">
      <c r="A5" s="171" t="s">
        <v>1</v>
      </c>
      <c r="B5" s="171"/>
      <c r="C5" s="171"/>
      <c r="D5" s="171"/>
      <c r="E5" s="171"/>
      <c r="F5" s="171"/>
      <c r="G5" s="171"/>
    </row>
    <row r="6" spans="1:7" ht="14.25" customHeight="1">
      <c r="A6" s="172" t="s">
        <v>19</v>
      </c>
      <c r="B6" s="172"/>
      <c r="C6" s="172"/>
      <c r="D6" s="172"/>
      <c r="E6" s="172"/>
      <c r="F6" s="172"/>
      <c r="G6" s="172"/>
    </row>
    <row r="7" spans="1:7" ht="14.25" customHeight="1">
      <c r="A7" s="171" t="s">
        <v>20</v>
      </c>
      <c r="B7" s="171"/>
      <c r="C7" s="171"/>
      <c r="D7" s="171"/>
      <c r="E7" s="171"/>
      <c r="F7" s="171"/>
      <c r="G7" s="171"/>
    </row>
    <row r="8" spans="1:7" ht="14.25" customHeight="1">
      <c r="A8" s="170" t="s">
        <v>193</v>
      </c>
      <c r="B8" s="170"/>
      <c r="C8" s="170"/>
      <c r="D8" s="170"/>
      <c r="E8" s="170"/>
      <c r="F8" s="170"/>
      <c r="G8" s="170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3" t="s">
        <v>22</v>
      </c>
      <c r="B11" s="163"/>
      <c r="C11" s="163"/>
      <c r="D11" s="163"/>
      <c r="E11" s="163"/>
      <c r="F11" s="164" t="s">
        <v>23</v>
      </c>
      <c r="G11" s="164"/>
    </row>
    <row r="12" spans="1:7" ht="14.25" customHeight="1">
      <c r="A12" s="163"/>
      <c r="B12" s="163"/>
      <c r="C12" s="163"/>
      <c r="D12" s="163"/>
      <c r="E12" s="163"/>
      <c r="F12" s="165" t="s">
        <v>24</v>
      </c>
      <c r="G12" s="165"/>
    </row>
    <row r="13" spans="1:7" ht="12.75" customHeight="1">
      <c r="A13" s="163"/>
      <c r="B13" s="163"/>
      <c r="C13" s="163"/>
      <c r="D13" s="163"/>
      <c r="E13" s="163"/>
      <c r="F13" s="166" t="s">
        <v>25</v>
      </c>
      <c r="G13" s="16" t="s">
        <v>26</v>
      </c>
    </row>
    <row r="14" spans="1:7" ht="12.75" customHeight="1">
      <c r="A14" s="163"/>
      <c r="B14" s="163"/>
      <c r="C14" s="163"/>
      <c r="D14" s="163"/>
      <c r="E14" s="163"/>
      <c r="F14" s="166"/>
      <c r="G14" s="14" t="s">
        <v>27</v>
      </c>
    </row>
    <row r="15" spans="1:7" ht="12.75" customHeight="1">
      <c r="A15" s="163"/>
      <c r="B15" s="163"/>
      <c r="C15" s="163"/>
      <c r="D15" s="163"/>
      <c r="E15" s="163"/>
      <c r="F15" s="166"/>
      <c r="G15" s="14" t="s">
        <v>28</v>
      </c>
    </row>
    <row r="16" spans="1:7" ht="12.75" customHeight="1">
      <c r="A16" s="163"/>
      <c r="B16" s="163"/>
      <c r="C16" s="163"/>
      <c r="D16" s="163"/>
      <c r="E16" s="163"/>
      <c r="F16" s="166"/>
      <c r="G16" s="17" t="s">
        <v>29</v>
      </c>
    </row>
    <row r="17" spans="1:7" ht="14.25" customHeight="1">
      <c r="A17" s="163"/>
      <c r="B17" s="163"/>
      <c r="C17" s="163"/>
      <c r="D17" s="163"/>
      <c r="E17" s="163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1788234.77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1788234.77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1788234.77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67">
        <f>F27+G27</f>
        <v>1788234.77</v>
      </c>
      <c r="G28" s="167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8" t="s">
        <v>43</v>
      </c>
      <c r="B30" s="168"/>
      <c r="C30" s="168"/>
      <c r="D30" s="168"/>
      <c r="E30" s="168"/>
      <c r="F30" s="169" t="s">
        <v>44</v>
      </c>
      <c r="G30" s="169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9" t="s">
        <v>166</v>
      </c>
      <c r="G31" s="159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60" t="e">
        <f>IF(F31="",0,IF(F31=0,0,F28/F31))</f>
        <v>#VALUE!</v>
      </c>
      <c r="G32" s="160"/>
    </row>
    <row r="33" spans="1:7" s="30" customFormat="1" ht="14.25" customHeight="1">
      <c r="A33" s="161" t="s">
        <v>47</v>
      </c>
      <c r="B33" s="161"/>
      <c r="C33" s="161"/>
      <c r="D33" s="161"/>
      <c r="E33" s="161"/>
      <c r="F33" s="162" t="e">
        <f>+F31*0.06</f>
        <v>#VALUE!</v>
      </c>
      <c r="G33" s="162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2" t="e">
        <f>+F33*0.95</f>
        <v>#VALUE!</v>
      </c>
      <c r="G34" s="162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2" t="e">
        <f>+F33*0.9</f>
        <v>#VALUE!</v>
      </c>
      <c r="G35" s="162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54" t="s">
        <v>57</v>
      </c>
      <c r="B46" s="154"/>
      <c r="C46" s="154"/>
      <c r="D46" s="154"/>
      <c r="E46" s="154"/>
      <c r="F46" s="154"/>
      <c r="G46" s="154"/>
      <c r="H46" s="154"/>
      <c r="I46" s="154"/>
    </row>
    <row r="47" spans="1:9" s="40" customFormat="1" ht="13.5" customHeight="1">
      <c r="A47" s="155" t="s">
        <v>58</v>
      </c>
      <c r="B47" s="155"/>
      <c r="C47" s="155"/>
      <c r="D47" s="155"/>
      <c r="E47" s="155"/>
      <c r="F47" s="155"/>
      <c r="G47" s="155"/>
      <c r="H47" s="155"/>
      <c r="I47" s="155"/>
    </row>
    <row r="48" spans="1:9" s="40" customFormat="1" ht="13.5" customHeight="1">
      <c r="A48" s="156" t="s">
        <v>59</v>
      </c>
      <c r="B48" s="156"/>
      <c r="C48" s="156"/>
      <c r="D48" s="157" t="s">
        <v>60</v>
      </c>
      <c r="E48" s="157"/>
      <c r="F48" s="157"/>
      <c r="G48" s="158" t="s">
        <v>61</v>
      </c>
      <c r="H48" s="158"/>
      <c r="I48" s="158"/>
    </row>
    <row r="49" spans="1:9" s="40" customFormat="1" ht="13.5" customHeight="1">
      <c r="A49" s="156" t="s">
        <v>62</v>
      </c>
      <c r="B49" s="156"/>
      <c r="C49" s="156"/>
      <c r="D49" s="157" t="s">
        <v>63</v>
      </c>
      <c r="E49" s="157"/>
      <c r="F49" s="157"/>
      <c r="G49" s="158" t="s">
        <v>64</v>
      </c>
      <c r="H49" s="158"/>
      <c r="I49" s="158"/>
    </row>
    <row r="50" spans="1:9" ht="7.5" customHeight="1">
      <c r="A50" s="153" t="s">
        <v>65</v>
      </c>
      <c r="B50" s="150" t="s">
        <v>66</v>
      </c>
      <c r="C50" s="150" t="s">
        <v>67</v>
      </c>
      <c r="D50" s="150" t="s">
        <v>68</v>
      </c>
      <c r="E50" s="150" t="s">
        <v>69</v>
      </c>
      <c r="F50" s="150" t="s">
        <v>66</v>
      </c>
      <c r="G50" s="150" t="s">
        <v>70</v>
      </c>
      <c r="H50" s="150" t="s">
        <v>69</v>
      </c>
      <c r="I50" s="151" t="s">
        <v>66</v>
      </c>
    </row>
    <row r="51" spans="1:9" ht="7.5" customHeight="1">
      <c r="A51" s="153"/>
      <c r="B51" s="150"/>
      <c r="C51" s="150"/>
      <c r="D51" s="150"/>
      <c r="E51" s="150"/>
      <c r="F51" s="150"/>
      <c r="G51" s="150"/>
      <c r="H51" s="150"/>
      <c r="I51" s="151"/>
    </row>
    <row r="52" spans="1:9" ht="7.5" customHeight="1">
      <c r="A52" s="153"/>
      <c r="B52" s="150"/>
      <c r="C52" s="150"/>
      <c r="D52" s="150"/>
      <c r="E52" s="150"/>
      <c r="F52" s="150"/>
      <c r="G52" s="150"/>
      <c r="H52" s="150"/>
      <c r="I52" s="151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52"/>
      <c r="B54" s="152"/>
      <c r="C54" s="147">
        <f>+B54-A54</f>
        <v>0</v>
      </c>
      <c r="D54" s="147">
        <f>+C54/3</f>
        <v>0</v>
      </c>
      <c r="E54" s="147">
        <f>+B54-D54</f>
        <v>0</v>
      </c>
      <c r="F54" s="152"/>
      <c r="G54" s="147">
        <f>+F54-A54</f>
        <v>0</v>
      </c>
      <c r="H54" s="147">
        <f>+A54</f>
        <v>0</v>
      </c>
      <c r="I54" s="148"/>
    </row>
    <row r="55" spans="1:9" ht="7.5" customHeight="1">
      <c r="A55" s="152"/>
      <c r="B55" s="152"/>
      <c r="C55" s="147"/>
      <c r="D55" s="147"/>
      <c r="E55" s="147"/>
      <c r="F55" s="147"/>
      <c r="G55" s="147"/>
      <c r="H55" s="147"/>
      <c r="I55" s="148"/>
    </row>
    <row r="56" spans="1:9" ht="12.75" customHeight="1">
      <c r="A56" s="149" t="s">
        <v>78</v>
      </c>
      <c r="B56" s="149"/>
      <c r="C56" s="149"/>
      <c r="D56" s="149"/>
      <c r="E56" s="149"/>
      <c r="F56" s="149"/>
      <c r="G56" s="149"/>
      <c r="H56" s="149"/>
      <c r="I56" s="149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">
      <selection activeCell="L19" sqref="L19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4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1.25" customHeight="1">
      <c r="A4" s="184" t="s">
        <v>165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1.25" customHeight="1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1.25" customHeight="1">
      <c r="A6" s="186" t="s">
        <v>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1.25" customHeight="1">
      <c r="A7" s="185" t="s">
        <v>20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1.25" customHeight="1">
      <c r="A8" s="184" t="s">
        <v>193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0" t="s">
        <v>22</v>
      </c>
      <c r="B11" s="181" t="s">
        <v>23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1.25" customHeight="1">
      <c r="A12" s="180"/>
      <c r="B12" s="182" t="s">
        <v>24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1.25" customHeight="1">
      <c r="A13" s="180"/>
      <c r="B13" s="183" t="s">
        <v>25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8" t="s">
        <v>26</v>
      </c>
    </row>
    <row r="14" spans="1:15" ht="11.25" customHeight="1">
      <c r="A14" s="180"/>
      <c r="B14" s="178" t="s">
        <v>179</v>
      </c>
      <c r="C14" s="178" t="s">
        <v>180</v>
      </c>
      <c r="D14" s="178" t="s">
        <v>181</v>
      </c>
      <c r="E14" s="178" t="s">
        <v>182</v>
      </c>
      <c r="F14" s="178" t="s">
        <v>183</v>
      </c>
      <c r="G14" s="178" t="s">
        <v>184</v>
      </c>
      <c r="H14" s="178" t="s">
        <v>185</v>
      </c>
      <c r="I14" s="178" t="s">
        <v>186</v>
      </c>
      <c r="J14" s="178" t="s">
        <v>191</v>
      </c>
      <c r="K14" s="178" t="s">
        <v>190</v>
      </c>
      <c r="L14" s="178" t="s">
        <v>189</v>
      </c>
      <c r="M14" s="179" t="s">
        <v>188</v>
      </c>
      <c r="N14" s="49" t="s">
        <v>80</v>
      </c>
      <c r="O14" s="50" t="s">
        <v>81</v>
      </c>
    </row>
    <row r="15" spans="1:15" ht="11.25" customHeight="1">
      <c r="A15" s="180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1" t="s">
        <v>82</v>
      </c>
      <c r="O15" s="50" t="s">
        <v>83</v>
      </c>
    </row>
    <row r="16" spans="1:15" ht="11.25" customHeight="1">
      <c r="A16" s="180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1" t="s">
        <v>84</v>
      </c>
      <c r="O16" s="52" t="s">
        <v>29</v>
      </c>
    </row>
    <row r="17" spans="1:15" ht="11.25" customHeight="1">
      <c r="A17" s="180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>B19+B20+B21</f>
        <v>125033.21</v>
      </c>
      <c r="C18" s="56">
        <f aca="true" t="shared" si="0" ref="C18:M18">C19+C20+C21</f>
        <v>168636.79</v>
      </c>
      <c r="D18" s="56">
        <f t="shared" si="0"/>
        <v>144149.94</v>
      </c>
      <c r="E18" s="56">
        <f t="shared" si="0"/>
        <v>167333.59</v>
      </c>
      <c r="F18" s="56">
        <f>F19+F20+F21</f>
        <v>147071.87</v>
      </c>
      <c r="G18" s="56">
        <f t="shared" si="0"/>
        <v>149104.36</v>
      </c>
      <c r="H18" s="56">
        <f t="shared" si="0"/>
        <v>145838.97</v>
      </c>
      <c r="I18" s="56">
        <f t="shared" si="0"/>
        <v>149096.54</v>
      </c>
      <c r="J18" s="56">
        <f t="shared" si="0"/>
        <v>147853.26</v>
      </c>
      <c r="K18" s="56">
        <f t="shared" si="0"/>
        <v>147656.1</v>
      </c>
      <c r="L18" s="56">
        <f t="shared" si="0"/>
        <v>149379.15</v>
      </c>
      <c r="M18" s="56">
        <f t="shared" si="0"/>
        <v>147080.99</v>
      </c>
      <c r="N18" s="57">
        <f>SUM(B18:M18)</f>
        <v>1788234.77</v>
      </c>
      <c r="O18" s="57">
        <f>SUM(O19:O21)</f>
        <v>0</v>
      </c>
    </row>
    <row r="19" spans="1:15" ht="11.25" customHeight="1">
      <c r="A19" s="58" t="s">
        <v>85</v>
      </c>
      <c r="B19" s="59">
        <v>125033.21</v>
      </c>
      <c r="C19" s="60">
        <v>168636.79</v>
      </c>
      <c r="D19" s="61">
        <v>144149.94</v>
      </c>
      <c r="E19" s="61">
        <v>167333.59</v>
      </c>
      <c r="F19" s="61">
        <v>147071.87</v>
      </c>
      <c r="G19" s="61">
        <v>149104.36</v>
      </c>
      <c r="H19" s="61">
        <v>145838.97</v>
      </c>
      <c r="I19" s="61">
        <v>149096.54</v>
      </c>
      <c r="J19" s="61">
        <v>147853.26</v>
      </c>
      <c r="K19" s="61">
        <v>147656.1</v>
      </c>
      <c r="L19" s="61">
        <v>149379.15</v>
      </c>
      <c r="M19" s="61">
        <v>147080.99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125033.21</v>
      </c>
      <c r="C27" s="70">
        <f t="shared" si="2"/>
        <v>168636.79</v>
      </c>
      <c r="D27" s="70">
        <f t="shared" si="2"/>
        <v>144149.94</v>
      </c>
      <c r="E27" s="70">
        <f t="shared" si="2"/>
        <v>167333.59</v>
      </c>
      <c r="F27" s="70">
        <f t="shared" si="2"/>
        <v>147071.87</v>
      </c>
      <c r="G27" s="70">
        <f t="shared" si="2"/>
        <v>149104.36</v>
      </c>
      <c r="H27" s="70">
        <f t="shared" si="2"/>
        <v>145838.97</v>
      </c>
      <c r="I27" s="70">
        <f t="shared" si="2"/>
        <v>149096.54</v>
      </c>
      <c r="J27" s="70">
        <f t="shared" si="2"/>
        <v>147853.26</v>
      </c>
      <c r="K27" s="70">
        <f t="shared" si="2"/>
        <v>147656.1</v>
      </c>
      <c r="L27" s="70">
        <f t="shared" si="2"/>
        <v>149379.15</v>
      </c>
      <c r="M27" s="70">
        <f t="shared" si="2"/>
        <v>147080.99</v>
      </c>
      <c r="N27" s="70">
        <f t="shared" si="2"/>
        <v>1788234.77</v>
      </c>
      <c r="O27" s="71">
        <f t="shared" si="2"/>
        <v>0</v>
      </c>
      <c r="P27" s="72"/>
    </row>
    <row r="28" spans="1:15" ht="11.25" customHeight="1">
      <c r="A28" s="73" t="s">
        <v>42</v>
      </c>
      <c r="B28" s="173">
        <f>N27+O27</f>
        <v>1788234.77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6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1.25" customHeight="1">
      <c r="A30" s="74" t="s">
        <v>43</v>
      </c>
      <c r="B30" s="175" t="s">
        <v>44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1.25" customHeight="1">
      <c r="A31" s="73" t="s">
        <v>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.75" customHeight="1">
      <c r="A32" s="75" t="s">
        <v>46</v>
      </c>
      <c r="B32" s="177">
        <f>IF(B31="",0,IF(B31=0,0,B28/B31))</f>
        <v>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11.25" customHeight="1">
      <c r="A33" s="76" t="s">
        <v>47</v>
      </c>
      <c r="B33" s="173">
        <f>+B32*0.06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1.25" customHeight="1">
      <c r="A34" s="73" t="s">
        <v>48</v>
      </c>
      <c r="B34" s="173">
        <f>+B33*0.95</f>
        <v>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8" sqref="A8:D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8" t="s">
        <v>91</v>
      </c>
      <c r="B1" s="198"/>
      <c r="C1" s="198"/>
      <c r="D1" s="198"/>
    </row>
    <row r="2" spans="1:4" ht="11.25" customHeight="1">
      <c r="A2" s="190"/>
      <c r="B2" s="190"/>
      <c r="C2" s="190"/>
      <c r="D2" s="190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1" t="s">
        <v>0</v>
      </c>
      <c r="B4" s="191"/>
      <c r="C4" s="191"/>
      <c r="D4" s="191"/>
    </row>
    <row r="5" spans="1:4" ht="11.25" customHeight="1">
      <c r="A5" s="199" t="s">
        <v>1</v>
      </c>
      <c r="B5" s="199"/>
      <c r="C5" s="199"/>
      <c r="D5" s="199"/>
    </row>
    <row r="6" spans="1:4" ht="11.25" customHeight="1">
      <c r="A6" s="200" t="s">
        <v>92</v>
      </c>
      <c r="B6" s="200"/>
      <c r="C6" s="200"/>
      <c r="D6" s="200"/>
    </row>
    <row r="7" spans="1:4" ht="11.25" customHeight="1">
      <c r="A7" s="191" t="s">
        <v>20</v>
      </c>
      <c r="B7" s="191"/>
      <c r="C7" s="191"/>
      <c r="D7" s="191"/>
    </row>
    <row r="8" spans="1:4" ht="11.25" customHeight="1">
      <c r="A8" s="192" t="s">
        <v>192</v>
      </c>
      <c r="B8" s="192"/>
      <c r="C8" s="192"/>
      <c r="D8" s="192"/>
    </row>
    <row r="9" spans="1:4" ht="11.25" customHeight="1">
      <c r="A9" s="191"/>
      <c r="B9" s="191"/>
      <c r="C9" s="191"/>
      <c r="D9" s="191"/>
    </row>
    <row r="10" spans="1:5" ht="11.25" customHeight="1">
      <c r="A10" s="193" t="s">
        <v>93</v>
      </c>
      <c r="B10" s="193"/>
      <c r="C10" s="193"/>
      <c r="D10" s="80">
        <v>1</v>
      </c>
      <c r="E10" s="81"/>
    </row>
    <row r="11" spans="1:5" ht="11.25" customHeight="1">
      <c r="A11" s="194" t="s">
        <v>94</v>
      </c>
      <c r="B11" s="195" t="s">
        <v>95</v>
      </c>
      <c r="C11" s="196" t="s">
        <v>96</v>
      </c>
      <c r="D11" s="197" t="s">
        <v>97</v>
      </c>
      <c r="E11" s="81"/>
    </row>
    <row r="12" spans="1:5" ht="11.25" customHeight="1">
      <c r="A12" s="194"/>
      <c r="B12" s="195"/>
      <c r="C12" s="196"/>
      <c r="D12" s="197"/>
      <c r="E12" s="81"/>
    </row>
    <row r="13" spans="1:5" ht="11.25" customHeight="1">
      <c r="A13" s="194"/>
      <c r="B13" s="195"/>
      <c r="C13" s="196"/>
      <c r="D13" s="197"/>
      <c r="E13" s="81"/>
    </row>
    <row r="14" spans="1:5" ht="11.25" customHeight="1">
      <c r="A14" s="194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/>
      <c r="C15" s="87"/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0</v>
      </c>
      <c r="C42" s="98">
        <f>SUM(C15:C41)</f>
        <v>0</v>
      </c>
      <c r="D42" s="99">
        <f>SUM(D15:D41)</f>
        <v>0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0</v>
      </c>
      <c r="C71" s="105">
        <f>C42+C70</f>
        <v>0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87"/>
      <c r="C73" s="187"/>
      <c r="D73" s="188"/>
      <c r="E73" s="100"/>
    </row>
    <row r="74" spans="1:5" s="101" customFormat="1" ht="11.25" customHeight="1">
      <c r="A74" s="110" t="s">
        <v>106</v>
      </c>
      <c r="B74" s="187"/>
      <c r="C74" s="187"/>
      <c r="D74" s="188"/>
      <c r="E74" s="100"/>
    </row>
    <row r="75" spans="1:4" ht="11.25" customHeight="1">
      <c r="A75" s="189" t="s">
        <v>50</v>
      </c>
      <c r="B75" s="189"/>
      <c r="C75" s="189"/>
      <c r="D75" s="111"/>
    </row>
    <row r="76" spans="1:4" ht="11.25" customHeight="1">
      <c r="A76" s="190" t="s">
        <v>107</v>
      </c>
      <c r="B76" s="190"/>
      <c r="C76" s="190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K90" sqref="K90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2" t="s">
        <v>108</v>
      </c>
      <c r="B1" s="212"/>
      <c r="C1" s="212"/>
      <c r="D1" s="212"/>
      <c r="E1" s="212"/>
      <c r="F1" s="212"/>
      <c r="G1" s="212"/>
    </row>
    <row r="2" spans="1:7" ht="11.25" customHeight="1">
      <c r="A2" s="213"/>
      <c r="B2" s="213"/>
      <c r="C2" s="213"/>
      <c r="D2" s="213"/>
      <c r="E2" s="213"/>
      <c r="F2" s="213"/>
      <c r="G2" s="213"/>
    </row>
    <row r="3" spans="1:7" ht="11.25" customHeight="1">
      <c r="A3" s="205" t="s">
        <v>141</v>
      </c>
      <c r="B3" s="205"/>
      <c r="C3" s="205"/>
      <c r="D3" s="205"/>
      <c r="E3" s="205"/>
      <c r="F3" s="205"/>
      <c r="G3" s="205"/>
    </row>
    <row r="4" spans="1:7" ht="11.25" customHeight="1">
      <c r="A4" s="213" t="s">
        <v>1</v>
      </c>
      <c r="B4" s="213"/>
      <c r="C4" s="213"/>
      <c r="D4" s="213"/>
      <c r="E4" s="213"/>
      <c r="F4" s="213"/>
      <c r="G4" s="213"/>
    </row>
    <row r="5" spans="1:7" s="12" customFormat="1" ht="11.25" customHeight="1">
      <c r="A5" s="214" t="s">
        <v>109</v>
      </c>
      <c r="B5" s="214"/>
      <c r="C5" s="214"/>
      <c r="D5" s="214"/>
      <c r="E5" s="214"/>
      <c r="F5" s="214"/>
      <c r="G5" s="214"/>
    </row>
    <row r="6" spans="1:7" s="12" customFormat="1" ht="11.25" customHeight="1">
      <c r="A6" s="213" t="s">
        <v>20</v>
      </c>
      <c r="B6" s="213"/>
      <c r="C6" s="213"/>
      <c r="D6" s="213"/>
      <c r="E6" s="213"/>
      <c r="F6" s="213"/>
      <c r="G6" s="213"/>
    </row>
    <row r="7" spans="1:7" s="12" customFormat="1" ht="11.25" customHeight="1">
      <c r="A7" s="205" t="s">
        <v>192</v>
      </c>
      <c r="B7" s="205"/>
      <c r="C7" s="205"/>
      <c r="D7" s="205"/>
      <c r="E7" s="205"/>
      <c r="F7" s="205"/>
      <c r="G7" s="205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110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94</v>
      </c>
      <c r="B10" s="201" t="s">
        <v>111</v>
      </c>
      <c r="C10" s="201"/>
      <c r="D10" s="201"/>
      <c r="E10" s="201"/>
      <c r="F10" s="201" t="s">
        <v>112</v>
      </c>
      <c r="G10" s="210" t="s">
        <v>113</v>
      </c>
    </row>
    <row r="11" spans="1:7" ht="18" customHeight="1">
      <c r="A11" s="209"/>
      <c r="B11" s="211" t="s">
        <v>114</v>
      </c>
      <c r="C11" s="211"/>
      <c r="D11" s="211" t="s">
        <v>115</v>
      </c>
      <c r="E11" s="211"/>
      <c r="F11" s="201"/>
      <c r="G11" s="210"/>
    </row>
    <row r="12" spans="1:7" ht="18" customHeight="1">
      <c r="A12" s="209"/>
      <c r="B12" s="113" t="s">
        <v>116</v>
      </c>
      <c r="C12" s="201" t="s">
        <v>117</v>
      </c>
      <c r="D12" s="201" t="s">
        <v>118</v>
      </c>
      <c r="E12" s="201" t="s">
        <v>117</v>
      </c>
      <c r="F12" s="201"/>
      <c r="G12" s="210"/>
    </row>
    <row r="13" spans="1:7" ht="18" customHeight="1">
      <c r="A13" s="209"/>
      <c r="B13" s="114" t="s">
        <v>119</v>
      </c>
      <c r="C13" s="201"/>
      <c r="D13" s="201"/>
      <c r="E13" s="201"/>
      <c r="F13" s="201"/>
      <c r="G13" s="210"/>
    </row>
    <row r="14" spans="1:7" ht="11.25" customHeight="1">
      <c r="A14" s="115" t="s">
        <v>99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2"/>
      <c r="B95" s="202"/>
      <c r="C95" s="202"/>
      <c r="D95" s="202"/>
      <c r="E95" s="202"/>
      <c r="F95" s="202"/>
      <c r="G95" s="20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03" t="s">
        <v>50</v>
      </c>
      <c r="B97" s="203"/>
      <c r="C97" s="203"/>
      <c r="D97" s="203"/>
      <c r="E97" s="203"/>
      <c r="F97" s="203"/>
      <c r="G97" s="203"/>
    </row>
    <row r="98" spans="1:7" ht="11.25" customHeight="1">
      <c r="A98" s="204" t="s">
        <v>107</v>
      </c>
      <c r="B98" s="204"/>
      <c r="C98" s="204"/>
      <c r="D98" s="204"/>
      <c r="E98" s="204"/>
      <c r="F98" s="204"/>
      <c r="G98" s="204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84" t="s">
        <v>141</v>
      </c>
      <c r="B3" s="184"/>
      <c r="C3" s="184"/>
    </row>
    <row r="4" spans="1:3" ht="11.25" customHeight="1">
      <c r="A4" s="184" t="s">
        <v>165</v>
      </c>
      <c r="B4" s="184"/>
      <c r="C4" s="184"/>
    </row>
    <row r="5" spans="1:3" ht="11.25" customHeight="1">
      <c r="A5" s="185" t="s">
        <v>1</v>
      </c>
      <c r="B5" s="185"/>
      <c r="C5" s="185"/>
    </row>
    <row r="6" spans="1:3" s="46" customFormat="1" ht="11.25" customHeight="1">
      <c r="A6" s="186" t="s">
        <v>122</v>
      </c>
      <c r="B6" s="186"/>
      <c r="C6" s="186"/>
    </row>
    <row r="7" spans="1:3" s="46" customFormat="1" ht="11.25" customHeight="1">
      <c r="A7" s="185" t="s">
        <v>20</v>
      </c>
      <c r="B7" s="185"/>
      <c r="C7" s="185"/>
    </row>
    <row r="8" spans="1:3" s="46" customFormat="1" ht="11.25" customHeight="1">
      <c r="A8" s="184" t="s">
        <v>192</v>
      </c>
      <c r="B8" s="184"/>
      <c r="C8" s="184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/>
      <c r="C12" s="132" t="s">
        <v>166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/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3">
      <selection activeCell="C24" sqref="C24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5" t="s">
        <v>141</v>
      </c>
      <c r="B1" s="225"/>
      <c r="C1" s="225"/>
    </row>
    <row r="2" spans="1:3" ht="12.75">
      <c r="A2" s="226" t="s">
        <v>167</v>
      </c>
      <c r="B2" s="226"/>
      <c r="C2" s="226"/>
    </row>
    <row r="3" spans="1:3" ht="12.75">
      <c r="A3" s="225" t="s">
        <v>1</v>
      </c>
      <c r="B3" s="225"/>
      <c r="C3" s="225"/>
    </row>
    <row r="4" spans="1:3" ht="19.5">
      <c r="A4" s="227" t="s">
        <v>142</v>
      </c>
      <c r="B4" s="227"/>
      <c r="C4" s="227"/>
    </row>
    <row r="5" spans="1:3" ht="12.75">
      <c r="A5" s="225" t="s">
        <v>20</v>
      </c>
      <c r="B5" s="225"/>
      <c r="C5" s="225"/>
    </row>
    <row r="6" spans="1:3" ht="12.75">
      <c r="A6" s="226" t="s">
        <v>192</v>
      </c>
      <c r="B6" s="226"/>
      <c r="C6" s="226"/>
    </row>
    <row r="7" spans="1:3" ht="6.75" customHeight="1">
      <c r="A7" s="222"/>
      <c r="B7" s="222"/>
      <c r="C7" s="222"/>
    </row>
    <row r="8" spans="1:3" ht="12.75">
      <c r="A8" s="223" t="s">
        <v>143</v>
      </c>
      <c r="B8" s="223"/>
      <c r="C8" s="136" t="s">
        <v>44</v>
      </c>
    </row>
    <row r="9" spans="1:3" ht="12.75">
      <c r="A9" s="224" t="s">
        <v>144</v>
      </c>
      <c r="B9" s="224"/>
      <c r="C9" s="137">
        <v>1554000</v>
      </c>
    </row>
    <row r="10" spans="1:3" ht="12.75">
      <c r="A10" s="220" t="s">
        <v>145</v>
      </c>
      <c r="B10" s="220"/>
      <c r="C10" s="138">
        <v>100000</v>
      </c>
    </row>
    <row r="11" spans="1:3" ht="12.75">
      <c r="A11" s="220" t="s">
        <v>146</v>
      </c>
      <c r="B11" s="220"/>
      <c r="C11" s="139">
        <v>100000</v>
      </c>
    </row>
    <row r="12" spans="1:3" ht="12.75">
      <c r="A12" s="220" t="s">
        <v>147</v>
      </c>
      <c r="B12" s="220"/>
      <c r="C12" s="137">
        <v>1511520.02</v>
      </c>
    </row>
    <row r="13" spans="1:3" ht="12.75">
      <c r="A13" s="220" t="s">
        <v>148</v>
      </c>
      <c r="B13" s="220"/>
      <c r="C13" s="137">
        <v>974237.39</v>
      </c>
    </row>
    <row r="14" spans="1:3" ht="12.75">
      <c r="A14" s="220" t="s">
        <v>149</v>
      </c>
      <c r="B14" s="220"/>
      <c r="C14" s="140">
        <v>839300</v>
      </c>
    </row>
    <row r="15" spans="1:3" ht="12.75">
      <c r="A15" s="220" t="s">
        <v>150</v>
      </c>
      <c r="B15" s="220"/>
      <c r="C15" s="139"/>
    </row>
    <row r="16" spans="1:3" ht="12.75">
      <c r="A16" s="221" t="s">
        <v>151</v>
      </c>
      <c r="B16" s="221"/>
      <c r="C16" s="136" t="s">
        <v>44</v>
      </c>
    </row>
    <row r="17" spans="1:3" ht="14.25" customHeight="1">
      <c r="A17" s="218" t="s">
        <v>152</v>
      </c>
      <c r="B17" s="218"/>
      <c r="C17" s="141">
        <v>7000</v>
      </c>
    </row>
    <row r="18" spans="1:3" ht="12.75">
      <c r="A18" s="218" t="s">
        <v>153</v>
      </c>
      <c r="B18" s="218"/>
      <c r="C18" s="141">
        <v>7000</v>
      </c>
    </row>
    <row r="19" spans="1:3" ht="12.75">
      <c r="A19" s="218" t="s">
        <v>154</v>
      </c>
      <c r="B19" s="218"/>
      <c r="C19" s="141">
        <v>7000</v>
      </c>
    </row>
    <row r="20" spans="1:3" ht="12.75">
      <c r="A20" s="218" t="s">
        <v>155</v>
      </c>
      <c r="B20" s="218"/>
      <c r="C20" s="141">
        <v>7000</v>
      </c>
    </row>
    <row r="21" spans="1:3" ht="12.75">
      <c r="A21" s="218" t="s">
        <v>156</v>
      </c>
      <c r="B21" s="218"/>
      <c r="C21" s="141">
        <v>7000</v>
      </c>
    </row>
    <row r="22" spans="1:3" ht="14.25" customHeight="1">
      <c r="A22" s="218" t="s">
        <v>157</v>
      </c>
      <c r="B22" s="218"/>
      <c r="C22" s="141">
        <v>7000</v>
      </c>
    </row>
    <row r="23" spans="1:3" ht="12.75">
      <c r="A23" s="218" t="s">
        <v>158</v>
      </c>
      <c r="B23" s="218"/>
      <c r="C23" s="141">
        <v>7000</v>
      </c>
    </row>
    <row r="24" spans="1:3" ht="12.75">
      <c r="A24" s="218" t="s">
        <v>159</v>
      </c>
      <c r="B24" s="218"/>
      <c r="C24" s="141">
        <v>7000</v>
      </c>
    </row>
    <row r="25" spans="1:3" ht="12.75">
      <c r="A25" s="218" t="s">
        <v>160</v>
      </c>
      <c r="B25" s="218"/>
      <c r="C25" s="142"/>
    </row>
    <row r="26" spans="1:3" ht="12.75">
      <c r="A26" s="218" t="s">
        <v>161</v>
      </c>
      <c r="B26" s="218"/>
      <c r="C26" s="142"/>
    </row>
    <row r="27" spans="1:3" ht="12.75">
      <c r="A27" s="218" t="s">
        <v>162</v>
      </c>
      <c r="B27" s="218"/>
      <c r="C27" s="142"/>
    </row>
    <row r="28" spans="1:3" ht="12.75">
      <c r="A28" s="218" t="s">
        <v>163</v>
      </c>
      <c r="B28" s="218"/>
      <c r="C28" s="142"/>
    </row>
    <row r="29" spans="1:3" ht="12.75">
      <c r="A29" s="219" t="s">
        <v>164</v>
      </c>
      <c r="B29" s="219"/>
      <c r="C29" s="139"/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2014-01-30T14:56:20Z</cp:lastPrinted>
  <dcterms:created xsi:type="dcterms:W3CDTF">2013-09-26T19:38:09Z</dcterms:created>
  <dcterms:modified xsi:type="dcterms:W3CDTF">2015-09-30T13:39:31Z</dcterms:modified>
  <cp:category/>
  <cp:version/>
  <cp:contentType/>
  <cp:contentStatus/>
</cp:coreProperties>
</file>